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506e92a697520e/Documents/"/>
    </mc:Choice>
  </mc:AlternateContent>
  <xr:revisionPtr revIDLastSave="60" documentId="8_{902FBFF6-57DC-425D-9064-84CC548FAB5B}" xr6:coauthVersionLast="45" xr6:coauthVersionMax="45" xr10:uidLastSave="{F2944598-A5F2-4E4A-B4B7-9F960F564898}"/>
  <bookViews>
    <workbookView xWindow="-110" yWindow="-110" windowWidth="19420" windowHeight="10300" xr2:uid="{42751736-7C9C-4B29-8DDA-9C43C4F14CF3}"/>
  </bookViews>
  <sheets>
    <sheet name="DATA PRE-TEST" sheetId="1" r:id="rId1"/>
    <sheet name="DATA POST-TEST" sheetId="2" r:id="rId2"/>
    <sheet name="PERBEDAAN SKOR" sheetId="3" r:id="rId3"/>
    <sheet name="Thit manual" sheetId="4" r:id="rId4"/>
    <sheet name="Sheet5" sheetId="5" r:id="rId5"/>
  </sheets>
  <externalReferences>
    <externalReference r:id="rId6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4" l="1"/>
  <c r="J23" i="4" s="1"/>
  <c r="J24" i="4" s="1"/>
  <c r="J26" i="4" s="1"/>
  <c r="I35" i="4"/>
  <c r="C29" i="4"/>
  <c r="B29" i="4"/>
  <c r="C28" i="4"/>
  <c r="B28" i="4"/>
  <c r="E27" i="4"/>
  <c r="F27" i="4" s="1"/>
  <c r="D27" i="4"/>
  <c r="D26" i="4"/>
  <c r="E26" i="4" s="1"/>
  <c r="F26" i="4" s="1"/>
  <c r="E25" i="4"/>
  <c r="F25" i="4" s="1"/>
  <c r="D25" i="4"/>
  <c r="F24" i="4"/>
  <c r="E24" i="4"/>
  <c r="D24" i="4"/>
  <c r="D23" i="4"/>
  <c r="E23" i="4" s="1"/>
  <c r="F23" i="4" s="1"/>
  <c r="F22" i="4"/>
  <c r="E22" i="4"/>
  <c r="D22" i="4"/>
  <c r="E21" i="4"/>
  <c r="F21" i="4" s="1"/>
  <c r="D21" i="4"/>
  <c r="E20" i="4"/>
  <c r="F20" i="4" s="1"/>
  <c r="D20" i="4"/>
  <c r="D19" i="4"/>
  <c r="E19" i="4" s="1"/>
  <c r="F19" i="4" s="1"/>
  <c r="D18" i="4"/>
  <c r="E18" i="4" s="1"/>
  <c r="F18" i="4" s="1"/>
  <c r="F17" i="4"/>
  <c r="E17" i="4"/>
  <c r="D17" i="4"/>
  <c r="E16" i="4"/>
  <c r="F16" i="4" s="1"/>
  <c r="D16" i="4"/>
  <c r="D15" i="4"/>
  <c r="E15" i="4" s="1"/>
  <c r="F15" i="4" s="1"/>
  <c r="D14" i="4"/>
  <c r="E14" i="4" s="1"/>
  <c r="F14" i="4" s="1"/>
  <c r="F13" i="4"/>
  <c r="E13" i="4"/>
  <c r="D13" i="4"/>
  <c r="E12" i="4"/>
  <c r="F12" i="4" s="1"/>
  <c r="D12" i="4"/>
  <c r="D11" i="4"/>
  <c r="E11" i="4" s="1"/>
  <c r="F11" i="4" s="1"/>
  <c r="D10" i="4"/>
  <c r="E10" i="4" s="1"/>
  <c r="F10" i="4" s="1"/>
  <c r="F9" i="4"/>
  <c r="E9" i="4"/>
  <c r="D9" i="4"/>
  <c r="E8" i="4"/>
  <c r="F8" i="4" s="1"/>
  <c r="D8" i="4"/>
  <c r="D7" i="4"/>
  <c r="E7" i="4" s="1"/>
  <c r="F7" i="4" s="1"/>
  <c r="D6" i="4"/>
  <c r="E6" i="4" s="1"/>
  <c r="F6" i="4" s="1"/>
  <c r="F5" i="4"/>
  <c r="E5" i="4"/>
  <c r="D5" i="4"/>
  <c r="E4" i="4"/>
  <c r="F4" i="4" s="1"/>
  <c r="D4" i="4"/>
  <c r="D3" i="4"/>
  <c r="E3" i="4" s="1"/>
  <c r="B28" i="3"/>
  <c r="A28" i="3"/>
  <c r="H29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3" i="2"/>
  <c r="H29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3" i="1"/>
  <c r="I23" i="4" l="1"/>
  <c r="I24" i="4" s="1"/>
  <c r="I26" i="4" s="1"/>
  <c r="F3" i="4"/>
  <c r="E28" i="4"/>
  <c r="D28" i="4"/>
  <c r="D29" i="4" s="1"/>
  <c r="F29" i="4" l="1"/>
  <c r="F28" i="4"/>
</calcChain>
</file>

<file path=xl/sharedStrings.xml><?xml version="1.0" encoding="utf-8"?>
<sst xmlns="http://schemas.openxmlformats.org/spreadsheetml/2006/main" count="163" uniqueCount="74">
  <si>
    <t>SCORE</t>
  </si>
  <si>
    <t>TOTAL</t>
  </si>
  <si>
    <t>CATEGORY</t>
  </si>
  <si>
    <t>Content</t>
  </si>
  <si>
    <t>Fluency</t>
  </si>
  <si>
    <t>Pronunciation</t>
  </si>
  <si>
    <t>Grammar</t>
  </si>
  <si>
    <t>Vocabulary</t>
  </si>
  <si>
    <t>ADSA</t>
  </si>
  <si>
    <t>poor</t>
  </si>
  <si>
    <t>ECA</t>
  </si>
  <si>
    <t>FMS</t>
  </si>
  <si>
    <t>good</t>
  </si>
  <si>
    <t>GMM</t>
  </si>
  <si>
    <t>IPE</t>
  </si>
  <si>
    <t>LZ</t>
  </si>
  <si>
    <t>MI</t>
  </si>
  <si>
    <t>MTRU</t>
  </si>
  <si>
    <t>MPA</t>
  </si>
  <si>
    <t>Satisfactory</t>
  </si>
  <si>
    <t>MNS</t>
  </si>
  <si>
    <t>MSR</t>
  </si>
  <si>
    <t>MAP</t>
  </si>
  <si>
    <t>MRA</t>
  </si>
  <si>
    <t>MGEA</t>
  </si>
  <si>
    <t>MADF</t>
  </si>
  <si>
    <t>MYW</t>
  </si>
  <si>
    <t>MAI</t>
  </si>
  <si>
    <t>NFM</t>
  </si>
  <si>
    <t>NCW</t>
  </si>
  <si>
    <t>PYAP</t>
  </si>
  <si>
    <t>SAPN</t>
  </si>
  <si>
    <t>SNLF</t>
  </si>
  <si>
    <t>VGF</t>
  </si>
  <si>
    <t>YEL</t>
  </si>
  <si>
    <t>MAH</t>
  </si>
  <si>
    <t>NAME</t>
  </si>
  <si>
    <t>NO</t>
  </si>
  <si>
    <t>SKOR</t>
  </si>
  <si>
    <t>satisfactory</t>
  </si>
  <si>
    <t>Excellent</t>
  </si>
  <si>
    <t>PRE TEST</t>
  </si>
  <si>
    <t>POST TEST</t>
  </si>
  <si>
    <t>t-Test: Paired Two Sample for Means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</si>
  <si>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</si>
  <si>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</si>
  <si>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</si>
  <si>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</si>
  <si>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</si>
  <si>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</si>
  <si>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</si>
  <si>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</si>
  <si>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</si>
  <si>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</si>
  <si>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</si>
  <si>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D</t>
  </si>
  <si>
    <t>d</t>
  </si>
  <si>
    <t>d^2</t>
  </si>
  <si>
    <t>kategori penilaian:</t>
  </si>
  <si>
    <t xml:space="preserve">1 - 5 = </t>
  </si>
  <si>
    <t>Weak</t>
  </si>
  <si>
    <t xml:space="preserve">6 - 11 = </t>
  </si>
  <si>
    <t>Poor</t>
  </si>
  <si>
    <t xml:space="preserve">12 - 16 = </t>
  </si>
  <si>
    <t>Good</t>
  </si>
  <si>
    <t xml:space="preserve">17 - 21 </t>
  </si>
  <si>
    <t xml:space="preserve">22 - 25 </t>
  </si>
  <si>
    <t>N(N-1)</t>
  </si>
  <si>
    <t xml:space="preserve"> Xd</t>
  </si>
  <si>
    <t xml:space="preserve">Ed^2 </t>
  </si>
  <si>
    <t xml:space="preserve"> </t>
  </si>
  <si>
    <t>Thit</t>
  </si>
  <si>
    <t>Jumlah</t>
  </si>
  <si>
    <t>Diket: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</si>
</sst>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4" tint="-0.499984740745262"/>
      <name val="Times New Roman"/>
      <family val="1"/>
    </font>
    <font>
      <b/>
      <sz val="12"/>
      <color rgb="FF000000"/>
      <name val="Times New Roman"/>
      <family val="1"/>
    </font>
    <font>
      <i/>
      <sz val="11"/>
      <color theme="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9" xfId="0" applyFont="1" applyBorder="1"/>
    <xf numFmtId="0" fontId="2" fillId="0" borderId="9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12" xfId="0" applyFont="1" applyBorder="1"/>
    <xf numFmtId="0" fontId="2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/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0" fillId="0" borderId="39" xfId="0" applyBorder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PRE-TEST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PRE-TEST'!$C$1:$C$2</c:f>
              <c:strCache>
                <c:ptCount val="2"/>
                <c:pt idx="0">
                  <c:v>SCORE</c:v>
                </c:pt>
                <c:pt idx="1">
                  <c:v>Content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PRE-TEST'!$B$3:$B$27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PRE-TEST'!$C$3:$C$27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EE-4F5B-A2B6-F1EA4957843B}"/>
            </c:ext>
          </c:extLst>
        </c:ser>
        <c:ser>
          <c:idx val="1"/>
          <c:order val="1"/>
          <c:tx>
            <c:strRef>
              <c:f>'DATA PRE-TEST'!$D$1:$D$2</c:f>
              <c:strCache>
                <c:ptCount val="2"/>
                <c:pt idx="0">
                  <c:v>SCORE</c:v>
                </c:pt>
                <c:pt idx="1">
                  <c:v>Fluency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PRE-TEST'!$B$3:$B$27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PRE-TEST'!$D$3:$D$27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EE-4F5B-A2B6-F1EA4957843B}"/>
            </c:ext>
          </c:extLst>
        </c:ser>
        <c:ser>
          <c:idx val="2"/>
          <c:order val="2"/>
          <c:tx>
            <c:strRef>
              <c:f>'DATA PRE-TEST'!$E$1:$E$2</c:f>
              <c:strCache>
                <c:ptCount val="2"/>
                <c:pt idx="0">
                  <c:v>SCORE</c:v>
                </c:pt>
                <c:pt idx="1">
                  <c:v>Pronunciation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PRE-TEST'!$B$3:$B$27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PRE-TEST'!$E$3:$E$27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4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EE-4F5B-A2B6-F1EA4957843B}"/>
            </c:ext>
          </c:extLst>
        </c:ser>
        <c:ser>
          <c:idx val="3"/>
          <c:order val="3"/>
          <c:tx>
            <c:strRef>
              <c:f>'DATA PRE-TEST'!$F$1:$F$2</c:f>
              <c:strCache>
                <c:ptCount val="2"/>
                <c:pt idx="0">
                  <c:v>SCORE</c:v>
                </c:pt>
                <c:pt idx="1">
                  <c:v>Grammar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PRE-TEST'!$B$3:$B$27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PRE-TEST'!$F$3:$F$27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EE-4F5B-A2B6-F1EA4957843B}"/>
            </c:ext>
          </c:extLst>
        </c:ser>
        <c:ser>
          <c:idx val="4"/>
          <c:order val="4"/>
          <c:tx>
            <c:strRef>
              <c:f>'DATA PRE-TEST'!$G$1:$G$2</c:f>
              <c:strCache>
                <c:ptCount val="2"/>
                <c:pt idx="0">
                  <c:v>SCORE</c:v>
                </c:pt>
                <c:pt idx="1">
                  <c:v>Vocabulary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PRE-TEST'!$B$3:$B$27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PRE-TEST'!$G$3:$G$27</c:f>
              <c:numCache>
                <c:formatCode>General</c:formatCode>
                <c:ptCount val="25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EE-4F5B-A2B6-F1EA4957843B}"/>
            </c:ext>
          </c:extLst>
        </c:ser>
        <c:ser>
          <c:idx val="5"/>
          <c:order val="5"/>
          <c:tx>
            <c:strRef>
              <c:f>'DATA PRE-TEST'!$H$1:$H$2</c:f>
              <c:strCache>
                <c:ptCount val="2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PRE-TEST'!$B$3:$B$27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PRE-TEST'!$H$3:$H$27</c:f>
              <c:numCache>
                <c:formatCode>General</c:formatCode>
                <c:ptCount val="25"/>
                <c:pt idx="0">
                  <c:v>10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10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11</c:v>
                </c:pt>
                <c:pt idx="10">
                  <c:v>7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15</c:v>
                </c:pt>
                <c:pt idx="16">
                  <c:v>16</c:v>
                </c:pt>
                <c:pt idx="17">
                  <c:v>11</c:v>
                </c:pt>
                <c:pt idx="18">
                  <c:v>14</c:v>
                </c:pt>
                <c:pt idx="19">
                  <c:v>6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EE-4F5B-A2B6-F1EA4957843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65945711"/>
        <c:axId val="135686911"/>
      </c:barChart>
      <c:catAx>
        <c:axId val="165945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686911"/>
        <c:crosses val="autoZero"/>
        <c:auto val="1"/>
        <c:lblAlgn val="ctr"/>
        <c:lblOffset val="100"/>
        <c:noMultiLvlLbl val="0"/>
      </c:catAx>
      <c:valAx>
        <c:axId val="135686911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5945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POST-TES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POST-TEST'!$C$1:$C$2</c:f>
              <c:strCache>
                <c:ptCount val="2"/>
                <c:pt idx="0">
                  <c:v>SKOR</c:v>
                </c:pt>
                <c:pt idx="1">
                  <c:v>Content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POST-TEST'!$B$3:$B$27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POST-TEST'!$C$3:$C$27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0-4C1E-81D1-26C6DAC8B681}"/>
            </c:ext>
          </c:extLst>
        </c:ser>
        <c:ser>
          <c:idx val="1"/>
          <c:order val="1"/>
          <c:tx>
            <c:strRef>
              <c:f>'DATA POST-TEST'!$D$1:$D$2</c:f>
              <c:strCache>
                <c:ptCount val="2"/>
                <c:pt idx="0">
                  <c:v>SKOR</c:v>
                </c:pt>
                <c:pt idx="1">
                  <c:v>Fluency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POST-TEST'!$B$3:$B$27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POST-TEST'!$D$3:$D$27</c:f>
              <c:numCache>
                <c:formatCode>General</c:formatCode>
                <c:ptCount val="25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0-4C1E-81D1-26C6DAC8B681}"/>
            </c:ext>
          </c:extLst>
        </c:ser>
        <c:ser>
          <c:idx val="2"/>
          <c:order val="2"/>
          <c:tx>
            <c:strRef>
              <c:f>'DATA POST-TEST'!$E$1:$E$2</c:f>
              <c:strCache>
                <c:ptCount val="2"/>
                <c:pt idx="0">
                  <c:v>SKOR</c:v>
                </c:pt>
                <c:pt idx="1">
                  <c:v>Pronunciation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POST-TEST'!$B$3:$B$27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POST-TEST'!$E$3:$E$27</c:f>
              <c:numCache>
                <c:formatCode>General</c:formatCode>
                <c:ptCount val="2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0-4C1E-81D1-26C6DAC8B681}"/>
            </c:ext>
          </c:extLst>
        </c:ser>
        <c:ser>
          <c:idx val="3"/>
          <c:order val="3"/>
          <c:tx>
            <c:strRef>
              <c:f>'DATA POST-TEST'!$F$1:$F$2</c:f>
              <c:strCache>
                <c:ptCount val="2"/>
                <c:pt idx="0">
                  <c:v>SKOR</c:v>
                </c:pt>
                <c:pt idx="1">
                  <c:v>Grammar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POST-TEST'!$B$3:$B$27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POST-TEST'!$F$3:$F$27</c:f>
              <c:numCache>
                <c:formatCode>General</c:formatCode>
                <c:ptCount val="2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0-4C1E-81D1-26C6DAC8B681}"/>
            </c:ext>
          </c:extLst>
        </c:ser>
        <c:ser>
          <c:idx val="4"/>
          <c:order val="4"/>
          <c:tx>
            <c:strRef>
              <c:f>'DATA POST-TEST'!$G$1:$G$2</c:f>
              <c:strCache>
                <c:ptCount val="2"/>
                <c:pt idx="0">
                  <c:v>SKOR</c:v>
                </c:pt>
                <c:pt idx="1">
                  <c:v>Vocabulary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POST-TEST'!$B$3:$B$27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POST-TEST'!$G$3:$G$27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0-4C1E-81D1-26C6DAC8B681}"/>
            </c:ext>
          </c:extLst>
        </c:ser>
        <c:ser>
          <c:idx val="5"/>
          <c:order val="5"/>
          <c:tx>
            <c:strRef>
              <c:f>'DATA POST-TEST'!$H$1:$H$2</c:f>
              <c:strCache>
                <c:ptCount val="2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'DATA POST-TEST'!$B$3:$B$27</c:f>
              <c:strCache>
                <c:ptCount val="25"/>
                <c:pt idx="0">
                  <c:v>ADSA</c:v>
                </c:pt>
                <c:pt idx="1">
                  <c:v>ECA</c:v>
                </c:pt>
                <c:pt idx="2">
                  <c:v>FMS</c:v>
                </c:pt>
                <c:pt idx="3">
                  <c:v>GMM</c:v>
                </c:pt>
                <c:pt idx="4">
                  <c:v>IPE</c:v>
                </c:pt>
                <c:pt idx="5">
                  <c:v>LZ</c:v>
                </c:pt>
                <c:pt idx="6">
                  <c:v>MI</c:v>
                </c:pt>
                <c:pt idx="7">
                  <c:v>MTRU</c:v>
                </c:pt>
                <c:pt idx="8">
                  <c:v>MPA</c:v>
                </c:pt>
                <c:pt idx="9">
                  <c:v>MNS</c:v>
                </c:pt>
                <c:pt idx="10">
                  <c:v>MSR</c:v>
                </c:pt>
                <c:pt idx="11">
                  <c:v>MAP</c:v>
                </c:pt>
                <c:pt idx="12">
                  <c:v>MRA</c:v>
                </c:pt>
                <c:pt idx="13">
                  <c:v>MGEA</c:v>
                </c:pt>
                <c:pt idx="14">
                  <c:v>MADF</c:v>
                </c:pt>
                <c:pt idx="15">
                  <c:v>MYW</c:v>
                </c:pt>
                <c:pt idx="16">
                  <c:v>MAI</c:v>
                </c:pt>
                <c:pt idx="17">
                  <c:v>NFM</c:v>
                </c:pt>
                <c:pt idx="18">
                  <c:v>NCW</c:v>
                </c:pt>
                <c:pt idx="19">
                  <c:v>PYAP</c:v>
                </c:pt>
                <c:pt idx="20">
                  <c:v>SAPN</c:v>
                </c:pt>
                <c:pt idx="21">
                  <c:v>SNLF</c:v>
                </c:pt>
                <c:pt idx="22">
                  <c:v>VGF</c:v>
                </c:pt>
                <c:pt idx="23">
                  <c:v>YEL</c:v>
                </c:pt>
                <c:pt idx="24">
                  <c:v>MAH</c:v>
                </c:pt>
              </c:strCache>
            </c:strRef>
          </c:cat>
          <c:val>
            <c:numRef>
              <c:f>'DATA POST-TEST'!$H$3:$H$27</c:f>
              <c:numCache>
                <c:formatCode>General</c:formatCode>
                <c:ptCount val="25"/>
                <c:pt idx="0">
                  <c:v>15</c:v>
                </c:pt>
                <c:pt idx="1">
                  <c:v>18</c:v>
                </c:pt>
                <c:pt idx="2">
                  <c:v>23</c:v>
                </c:pt>
                <c:pt idx="3">
                  <c:v>17</c:v>
                </c:pt>
                <c:pt idx="4">
                  <c:v>16</c:v>
                </c:pt>
                <c:pt idx="5">
                  <c:v>19</c:v>
                </c:pt>
                <c:pt idx="6">
                  <c:v>17</c:v>
                </c:pt>
                <c:pt idx="7">
                  <c:v>16</c:v>
                </c:pt>
                <c:pt idx="8">
                  <c:v>25</c:v>
                </c:pt>
                <c:pt idx="9">
                  <c:v>16</c:v>
                </c:pt>
                <c:pt idx="10">
                  <c:v>11</c:v>
                </c:pt>
                <c:pt idx="11">
                  <c:v>18</c:v>
                </c:pt>
                <c:pt idx="12">
                  <c:v>16</c:v>
                </c:pt>
                <c:pt idx="13">
                  <c:v>12</c:v>
                </c:pt>
                <c:pt idx="14">
                  <c:v>14</c:v>
                </c:pt>
                <c:pt idx="15">
                  <c:v>23</c:v>
                </c:pt>
                <c:pt idx="16">
                  <c:v>25</c:v>
                </c:pt>
                <c:pt idx="17">
                  <c:v>14</c:v>
                </c:pt>
                <c:pt idx="18">
                  <c:v>17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13</c:v>
                </c:pt>
                <c:pt idx="23">
                  <c:v>14</c:v>
                </c:pt>
                <c:pt idx="2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0-4C1E-81D1-26C6DAC8B6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84722543"/>
        <c:axId val="93861327"/>
      </c:barChart>
      <c:catAx>
        <c:axId val="84722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61327"/>
        <c:crosses val="autoZero"/>
        <c:auto val="1"/>
        <c:lblAlgn val="ctr"/>
        <c:lblOffset val="100"/>
        <c:noMultiLvlLbl val="0"/>
      </c:catAx>
      <c:valAx>
        <c:axId val="9386132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4722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Comparison of Pretest</a:t>
            </a:r>
            <a:r>
              <a:rPr lang="en-ID" baseline="0"/>
              <a:t> and</a:t>
            </a:r>
            <a:r>
              <a:rPr lang="en-ID"/>
              <a:t> Posttest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'[1]visual prepost'!$A$1</c:f>
              <c:strCache>
                <c:ptCount val="1"/>
                <c:pt idx="0">
                  <c:v>PRE TEST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('[1]visual prepost'!$A$2,'[1]visual prepost'!$A$28)</c:f>
              <c:numCache>
                <c:formatCode>General</c:formatCode>
                <c:ptCount val="2"/>
                <c:pt idx="1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54-44AF-8CC4-4891639A39ED}"/>
            </c:ext>
          </c:extLst>
        </c:ser>
        <c:ser>
          <c:idx val="1"/>
          <c:order val="1"/>
          <c:tx>
            <c:strRef>
              <c:f>'[1]visual prepost'!$B$1</c:f>
              <c:strCache>
                <c:ptCount val="1"/>
                <c:pt idx="0">
                  <c:v>POST TEST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('[1]visual prepost'!$B$2,'[1]visual prepost'!$B$28)</c:f>
              <c:numCache>
                <c:formatCode>General</c:formatCode>
                <c:ptCount val="2"/>
                <c:pt idx="1">
                  <c:v>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54-44AF-8CC4-4891639A3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9505280"/>
        <c:axId val="533857120"/>
      </c:barChart>
      <c:catAx>
        <c:axId val="68950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57120"/>
        <c:crosses val="autoZero"/>
        <c:auto val="1"/>
        <c:lblAlgn val="ctr"/>
        <c:lblOffset val="100"/>
        <c:noMultiLvlLbl val="0"/>
      </c:catAx>
      <c:valAx>
        <c:axId val="5338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50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88195</xdr:rowOff>
    </xdr:from>
    <xdr:to>
      <xdr:col>20</xdr:col>
      <xdr:colOff>8819</xdr:colOff>
      <xdr:row>21</xdr:row>
      <xdr:rowOff>114653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E09EEE-0F46-4C6F-8D71-5D681177B6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8841</xdr:colOff>
      <xdr:row>2</xdr:row>
      <xdr:rowOff>191786</xdr:rowOff>
    </xdr:from>
    <xdr:to>
      <xdr:col>19</xdr:col>
      <xdr:colOff>434050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1332ED-0130-4AB9-90A8-2726D0B390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12700</xdr:rowOff>
    </xdr:from>
    <xdr:to>
      <xdr:col>9</xdr:col>
      <xdr:colOff>137063</xdr:colOff>
      <xdr:row>16</xdr:row>
      <xdr:rowOff>18751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832EDF-7F2A-4DF7-85EC-FCBF6E2EE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%20SKRIPSI/data%20skrip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 TEST"/>
      <sheetName val="PERBEDAAN"/>
      <sheetName val="Sheet1"/>
      <sheetName val="Sheet4"/>
      <sheetName val="data baru"/>
      <sheetName val="data baru pre"/>
      <sheetName val="data baru post"/>
      <sheetName val="VISUALISASI PRE"/>
      <sheetName val="VISUALISASI POST"/>
      <sheetName val="visual prep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PRE TEST</v>
          </cell>
          <cell r="B1" t="str">
            <v>POST TEST</v>
          </cell>
        </row>
        <row r="28">
          <cell r="A28">
            <v>278</v>
          </cell>
          <cell r="B28">
            <v>408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71CCE-E467-4DD1-9FAF-054059B2062A}">
  <dimension ref="A1:I29"/>
  <sheetViews>
    <sheetView tabSelected="1" zoomScale="72" zoomScaleNormal="175" workbookViewId="0">
      <selection activeCell="F21" sqref="F21"/>
    </sheetView>
  </sheetViews>
  <sheetFormatPr defaultRowHeight="15.5" x14ac:dyDescent="0.35"/>
  <cols>
    <col min="1" max="1" width="4.08984375" style="5" bestFit="1" customWidth="1"/>
    <col min="2" max="2" width="8.7265625" style="4"/>
    <col min="3" max="4" width="8.54296875" style="7" bestFit="1" customWidth="1"/>
    <col min="5" max="5" width="14.7265625" style="7" bestFit="1" customWidth="1"/>
    <col min="6" max="6" width="10.453125" style="7" bestFit="1" customWidth="1"/>
    <col min="7" max="7" width="11.7265625" style="7" bestFit="1" customWidth="1"/>
    <col min="8" max="8" width="8.7265625" style="4"/>
    <col min="9" max="9" width="13.26953125" style="5" bestFit="1" customWidth="1"/>
    <col min="10" max="16384" width="8.7265625" style="4"/>
  </cols>
  <sheetData>
    <row r="1" spans="1:9" ht="16" thickBot="1" x14ac:dyDescent="0.4">
      <c r="A1" s="33" t="s">
        <v>37</v>
      </c>
      <c r="B1" s="29" t="s">
        <v>36</v>
      </c>
      <c r="C1" s="31" t="s">
        <v>0</v>
      </c>
      <c r="D1" s="24"/>
      <c r="E1" s="24"/>
      <c r="F1" s="24"/>
      <c r="G1" s="25"/>
      <c r="H1" s="29" t="s">
        <v>1</v>
      </c>
      <c r="I1" s="27" t="s">
        <v>2</v>
      </c>
    </row>
    <row r="2" spans="1:9" ht="16" thickBot="1" x14ac:dyDescent="0.4">
      <c r="A2" s="34"/>
      <c r="B2" s="30"/>
      <c r="C2" s="32" t="s">
        <v>3</v>
      </c>
      <c r="D2" s="23" t="s">
        <v>4</v>
      </c>
      <c r="E2" s="23" t="s">
        <v>5</v>
      </c>
      <c r="F2" s="23" t="s">
        <v>6</v>
      </c>
      <c r="G2" s="26" t="s">
        <v>7</v>
      </c>
      <c r="H2" s="30"/>
      <c r="I2" s="28"/>
    </row>
    <row r="3" spans="1:9" x14ac:dyDescent="0.35">
      <c r="A3" s="35">
        <v>1</v>
      </c>
      <c r="B3" s="19" t="s">
        <v>8</v>
      </c>
      <c r="C3" s="20">
        <v>3</v>
      </c>
      <c r="D3" s="20">
        <v>2</v>
      </c>
      <c r="E3" s="20">
        <v>2</v>
      </c>
      <c r="F3" s="20">
        <v>1</v>
      </c>
      <c r="G3" s="20">
        <v>2</v>
      </c>
      <c r="H3" s="21">
        <f>SUM(C3:G3)</f>
        <v>10</v>
      </c>
      <c r="I3" s="22" t="s">
        <v>9</v>
      </c>
    </row>
    <row r="4" spans="1:9" x14ac:dyDescent="0.35">
      <c r="A4" s="36">
        <v>2</v>
      </c>
      <c r="B4" s="12" t="s">
        <v>10</v>
      </c>
      <c r="C4" s="10">
        <v>3</v>
      </c>
      <c r="D4" s="10">
        <v>2</v>
      </c>
      <c r="E4" s="10">
        <v>2</v>
      </c>
      <c r="F4" s="10">
        <v>2</v>
      </c>
      <c r="G4" s="10">
        <v>3</v>
      </c>
      <c r="H4" s="11">
        <f t="shared" ref="H4:H27" si="0">SUM(C4:G4)</f>
        <v>12</v>
      </c>
      <c r="I4" s="13" t="s">
        <v>9</v>
      </c>
    </row>
    <row r="5" spans="1:9" x14ac:dyDescent="0.35">
      <c r="A5" s="36">
        <v>3</v>
      </c>
      <c r="B5" s="12" t="s">
        <v>11</v>
      </c>
      <c r="C5" s="10">
        <v>3</v>
      </c>
      <c r="D5" s="10">
        <v>4</v>
      </c>
      <c r="E5" s="10">
        <v>3</v>
      </c>
      <c r="F5" s="10">
        <v>2</v>
      </c>
      <c r="G5" s="10">
        <v>3</v>
      </c>
      <c r="H5" s="11">
        <f t="shared" si="0"/>
        <v>15</v>
      </c>
      <c r="I5" s="14" t="s">
        <v>12</v>
      </c>
    </row>
    <row r="6" spans="1:9" x14ac:dyDescent="0.35">
      <c r="A6" s="36">
        <v>4</v>
      </c>
      <c r="B6" s="12" t="s">
        <v>13</v>
      </c>
      <c r="C6" s="10">
        <v>3</v>
      </c>
      <c r="D6" s="10">
        <v>2</v>
      </c>
      <c r="E6" s="10">
        <v>2</v>
      </c>
      <c r="F6" s="10">
        <v>2</v>
      </c>
      <c r="G6" s="10">
        <v>3</v>
      </c>
      <c r="H6" s="11">
        <f t="shared" si="0"/>
        <v>12</v>
      </c>
      <c r="I6" s="13" t="s">
        <v>9</v>
      </c>
    </row>
    <row r="7" spans="1:9" x14ac:dyDescent="0.35">
      <c r="A7" s="36">
        <v>5</v>
      </c>
      <c r="B7" s="12" t="s">
        <v>14</v>
      </c>
      <c r="C7" s="10">
        <v>3</v>
      </c>
      <c r="D7" s="10">
        <v>2</v>
      </c>
      <c r="E7" s="10">
        <v>1</v>
      </c>
      <c r="F7" s="10">
        <v>2</v>
      </c>
      <c r="G7" s="10">
        <v>2</v>
      </c>
      <c r="H7" s="11">
        <f t="shared" si="0"/>
        <v>10</v>
      </c>
      <c r="I7" s="13" t="s">
        <v>9</v>
      </c>
    </row>
    <row r="8" spans="1:9" x14ac:dyDescent="0.35">
      <c r="A8" s="36">
        <v>6</v>
      </c>
      <c r="B8" s="12" t="s">
        <v>15</v>
      </c>
      <c r="C8" s="10">
        <v>3</v>
      </c>
      <c r="D8" s="10">
        <v>3</v>
      </c>
      <c r="E8" s="10">
        <v>2</v>
      </c>
      <c r="F8" s="10">
        <v>2</v>
      </c>
      <c r="G8" s="10">
        <v>2</v>
      </c>
      <c r="H8" s="11">
        <f t="shared" si="0"/>
        <v>12</v>
      </c>
      <c r="I8" s="13" t="s">
        <v>9</v>
      </c>
    </row>
    <row r="9" spans="1:9" x14ac:dyDescent="0.35">
      <c r="A9" s="36">
        <v>7</v>
      </c>
      <c r="B9" s="12" t="s">
        <v>16</v>
      </c>
      <c r="C9" s="10">
        <v>2</v>
      </c>
      <c r="D9" s="10">
        <v>3</v>
      </c>
      <c r="E9" s="10">
        <v>1</v>
      </c>
      <c r="F9" s="10">
        <v>2</v>
      </c>
      <c r="G9" s="10">
        <v>2</v>
      </c>
      <c r="H9" s="11">
        <f t="shared" si="0"/>
        <v>10</v>
      </c>
      <c r="I9" s="13" t="s">
        <v>9</v>
      </c>
    </row>
    <row r="10" spans="1:9" x14ac:dyDescent="0.35">
      <c r="A10" s="36">
        <v>8</v>
      </c>
      <c r="B10" s="12" t="s">
        <v>17</v>
      </c>
      <c r="C10" s="10">
        <v>3</v>
      </c>
      <c r="D10" s="10">
        <v>3</v>
      </c>
      <c r="E10" s="10">
        <v>3</v>
      </c>
      <c r="F10" s="10">
        <v>2</v>
      </c>
      <c r="G10" s="10">
        <v>2</v>
      </c>
      <c r="H10" s="11">
        <f t="shared" si="0"/>
        <v>13</v>
      </c>
      <c r="I10" s="14" t="s">
        <v>12</v>
      </c>
    </row>
    <row r="11" spans="1:9" x14ac:dyDescent="0.35">
      <c r="A11" s="36">
        <v>9</v>
      </c>
      <c r="B11" s="12" t="s">
        <v>18</v>
      </c>
      <c r="C11" s="10">
        <v>4</v>
      </c>
      <c r="D11" s="10">
        <v>4</v>
      </c>
      <c r="E11" s="10">
        <v>4</v>
      </c>
      <c r="F11" s="10">
        <v>2</v>
      </c>
      <c r="G11" s="10">
        <v>3</v>
      </c>
      <c r="H11" s="11">
        <f t="shared" si="0"/>
        <v>17</v>
      </c>
      <c r="I11" s="14" t="s">
        <v>19</v>
      </c>
    </row>
    <row r="12" spans="1:9" x14ac:dyDescent="0.35">
      <c r="A12" s="36">
        <v>10</v>
      </c>
      <c r="B12" s="12" t="s">
        <v>20</v>
      </c>
      <c r="C12" s="10">
        <v>3</v>
      </c>
      <c r="D12" s="10">
        <v>3</v>
      </c>
      <c r="E12" s="10">
        <v>1</v>
      </c>
      <c r="F12" s="10">
        <v>1</v>
      </c>
      <c r="G12" s="10">
        <v>3</v>
      </c>
      <c r="H12" s="11">
        <f t="shared" si="0"/>
        <v>11</v>
      </c>
      <c r="I12" s="13" t="s">
        <v>9</v>
      </c>
    </row>
    <row r="13" spans="1:9" x14ac:dyDescent="0.35">
      <c r="A13" s="36">
        <v>11</v>
      </c>
      <c r="B13" s="12" t="s">
        <v>21</v>
      </c>
      <c r="C13" s="10">
        <v>2</v>
      </c>
      <c r="D13" s="10">
        <v>1</v>
      </c>
      <c r="E13" s="10">
        <v>1</v>
      </c>
      <c r="F13" s="10">
        <v>1</v>
      </c>
      <c r="G13" s="10">
        <v>2</v>
      </c>
      <c r="H13" s="11">
        <f t="shared" si="0"/>
        <v>7</v>
      </c>
      <c r="I13" s="13" t="s">
        <v>9</v>
      </c>
    </row>
    <row r="14" spans="1:9" x14ac:dyDescent="0.35">
      <c r="A14" s="36">
        <v>12</v>
      </c>
      <c r="B14" s="12" t="s">
        <v>22</v>
      </c>
      <c r="C14" s="10">
        <v>3</v>
      </c>
      <c r="D14" s="10">
        <v>3</v>
      </c>
      <c r="E14" s="10">
        <v>2</v>
      </c>
      <c r="F14" s="10">
        <v>2</v>
      </c>
      <c r="G14" s="10">
        <v>2</v>
      </c>
      <c r="H14" s="11">
        <f t="shared" si="0"/>
        <v>12</v>
      </c>
      <c r="I14" s="14" t="s">
        <v>12</v>
      </c>
    </row>
    <row r="15" spans="1:9" x14ac:dyDescent="0.35">
      <c r="A15" s="36">
        <v>13</v>
      </c>
      <c r="B15" s="12" t="s">
        <v>23</v>
      </c>
      <c r="C15" s="10">
        <v>3</v>
      </c>
      <c r="D15" s="10">
        <v>2</v>
      </c>
      <c r="E15" s="10">
        <v>1</v>
      </c>
      <c r="F15" s="10">
        <v>2</v>
      </c>
      <c r="G15" s="10">
        <v>3</v>
      </c>
      <c r="H15" s="11">
        <f t="shared" si="0"/>
        <v>11</v>
      </c>
      <c r="I15" s="13" t="s">
        <v>9</v>
      </c>
    </row>
    <row r="16" spans="1:9" x14ac:dyDescent="0.35">
      <c r="A16" s="36">
        <v>14</v>
      </c>
      <c r="B16" s="12" t="s">
        <v>24</v>
      </c>
      <c r="C16" s="10">
        <v>3</v>
      </c>
      <c r="D16" s="10">
        <v>2</v>
      </c>
      <c r="E16" s="10">
        <v>1</v>
      </c>
      <c r="F16" s="10">
        <v>2</v>
      </c>
      <c r="G16" s="10">
        <v>2</v>
      </c>
      <c r="H16" s="11">
        <f t="shared" si="0"/>
        <v>10</v>
      </c>
      <c r="I16" s="13" t="s">
        <v>9</v>
      </c>
    </row>
    <row r="17" spans="1:9" x14ac:dyDescent="0.35">
      <c r="A17" s="36">
        <v>15</v>
      </c>
      <c r="B17" s="12" t="s">
        <v>25</v>
      </c>
      <c r="C17" s="10">
        <v>3</v>
      </c>
      <c r="D17" s="10">
        <v>2</v>
      </c>
      <c r="E17" s="10">
        <v>1</v>
      </c>
      <c r="F17" s="10">
        <v>2</v>
      </c>
      <c r="G17" s="10">
        <v>3</v>
      </c>
      <c r="H17" s="11">
        <f t="shared" si="0"/>
        <v>11</v>
      </c>
      <c r="I17" s="13" t="s">
        <v>9</v>
      </c>
    </row>
    <row r="18" spans="1:9" x14ac:dyDescent="0.35">
      <c r="A18" s="36">
        <v>16</v>
      </c>
      <c r="B18" s="12" t="s">
        <v>26</v>
      </c>
      <c r="C18" s="10">
        <v>3</v>
      </c>
      <c r="D18" s="10">
        <v>4</v>
      </c>
      <c r="E18" s="10">
        <v>3</v>
      </c>
      <c r="F18" s="10">
        <v>2</v>
      </c>
      <c r="G18" s="10">
        <v>3</v>
      </c>
      <c r="H18" s="11">
        <f t="shared" si="0"/>
        <v>15</v>
      </c>
      <c r="I18" s="14" t="s">
        <v>12</v>
      </c>
    </row>
    <row r="19" spans="1:9" x14ac:dyDescent="0.35">
      <c r="A19" s="36">
        <v>17</v>
      </c>
      <c r="B19" s="12" t="s">
        <v>27</v>
      </c>
      <c r="C19" s="10">
        <v>3</v>
      </c>
      <c r="D19" s="10">
        <v>4</v>
      </c>
      <c r="E19" s="10">
        <v>4</v>
      </c>
      <c r="F19" s="10">
        <v>2</v>
      </c>
      <c r="G19" s="10">
        <v>3</v>
      </c>
      <c r="H19" s="11">
        <f t="shared" si="0"/>
        <v>16</v>
      </c>
      <c r="I19" s="14" t="s">
        <v>12</v>
      </c>
    </row>
    <row r="20" spans="1:9" x14ac:dyDescent="0.35">
      <c r="A20" s="36">
        <v>18</v>
      </c>
      <c r="B20" s="12" t="s">
        <v>28</v>
      </c>
      <c r="C20" s="10">
        <v>3</v>
      </c>
      <c r="D20" s="10">
        <v>3</v>
      </c>
      <c r="E20" s="10">
        <v>2</v>
      </c>
      <c r="F20" s="10">
        <v>1</v>
      </c>
      <c r="G20" s="10">
        <v>2</v>
      </c>
      <c r="H20" s="11">
        <f t="shared" si="0"/>
        <v>11</v>
      </c>
      <c r="I20" s="13" t="s">
        <v>9</v>
      </c>
    </row>
    <row r="21" spans="1:9" x14ac:dyDescent="0.35">
      <c r="A21" s="36">
        <v>19</v>
      </c>
      <c r="B21" s="12" t="s">
        <v>29</v>
      </c>
      <c r="C21" s="10">
        <v>3</v>
      </c>
      <c r="D21" s="10">
        <v>4</v>
      </c>
      <c r="E21" s="10">
        <v>4</v>
      </c>
      <c r="F21" s="10">
        <v>2</v>
      </c>
      <c r="G21" s="10">
        <v>1</v>
      </c>
      <c r="H21" s="11">
        <f t="shared" si="0"/>
        <v>14</v>
      </c>
      <c r="I21" s="14" t="s">
        <v>12</v>
      </c>
    </row>
    <row r="22" spans="1:9" x14ac:dyDescent="0.35">
      <c r="A22" s="36">
        <v>20</v>
      </c>
      <c r="B22" s="12" t="s">
        <v>30</v>
      </c>
      <c r="C22" s="10">
        <v>2</v>
      </c>
      <c r="D22" s="10">
        <v>1</v>
      </c>
      <c r="E22" s="10">
        <v>1</v>
      </c>
      <c r="F22" s="10">
        <v>1</v>
      </c>
      <c r="G22" s="10">
        <v>1</v>
      </c>
      <c r="H22" s="11">
        <f t="shared" si="0"/>
        <v>6</v>
      </c>
      <c r="I22" s="13" t="s">
        <v>9</v>
      </c>
    </row>
    <row r="23" spans="1:9" x14ac:dyDescent="0.35">
      <c r="A23" s="36">
        <v>21</v>
      </c>
      <c r="B23" s="12" t="s">
        <v>31</v>
      </c>
      <c r="C23" s="10">
        <v>2</v>
      </c>
      <c r="D23" s="10">
        <v>2</v>
      </c>
      <c r="E23" s="10">
        <v>1</v>
      </c>
      <c r="F23" s="10">
        <v>1</v>
      </c>
      <c r="G23" s="10">
        <v>2</v>
      </c>
      <c r="H23" s="11">
        <f t="shared" si="0"/>
        <v>8</v>
      </c>
      <c r="I23" s="13" t="s">
        <v>9</v>
      </c>
    </row>
    <row r="24" spans="1:9" x14ac:dyDescent="0.35">
      <c r="A24" s="36">
        <v>22</v>
      </c>
      <c r="B24" s="12" t="s">
        <v>32</v>
      </c>
      <c r="C24" s="10">
        <v>3</v>
      </c>
      <c r="D24" s="10">
        <v>3</v>
      </c>
      <c r="E24" s="10">
        <v>1</v>
      </c>
      <c r="F24" s="10">
        <v>2</v>
      </c>
      <c r="G24" s="10">
        <v>2</v>
      </c>
      <c r="H24" s="11">
        <f t="shared" si="0"/>
        <v>11</v>
      </c>
      <c r="I24" s="13" t="s">
        <v>9</v>
      </c>
    </row>
    <row r="25" spans="1:9" x14ac:dyDescent="0.35">
      <c r="A25" s="36">
        <v>23</v>
      </c>
      <c r="B25" s="12" t="s">
        <v>33</v>
      </c>
      <c r="C25" s="10">
        <v>2</v>
      </c>
      <c r="D25" s="10">
        <v>2</v>
      </c>
      <c r="E25" s="10">
        <v>1</v>
      </c>
      <c r="F25" s="10">
        <v>1</v>
      </c>
      <c r="G25" s="10">
        <v>2</v>
      </c>
      <c r="H25" s="11">
        <f t="shared" si="0"/>
        <v>8</v>
      </c>
      <c r="I25" s="13" t="s">
        <v>9</v>
      </c>
    </row>
    <row r="26" spans="1:9" x14ac:dyDescent="0.35">
      <c r="A26" s="36">
        <v>24</v>
      </c>
      <c r="B26" s="12" t="s">
        <v>34</v>
      </c>
      <c r="C26" s="10">
        <v>3</v>
      </c>
      <c r="D26" s="10">
        <v>3</v>
      </c>
      <c r="E26" s="10">
        <v>1</v>
      </c>
      <c r="F26" s="10">
        <v>2</v>
      </c>
      <c r="G26" s="10">
        <v>1</v>
      </c>
      <c r="H26" s="11">
        <f t="shared" si="0"/>
        <v>10</v>
      </c>
      <c r="I26" s="13" t="s">
        <v>9</v>
      </c>
    </row>
    <row r="27" spans="1:9" ht="16" thickBot="1" x14ac:dyDescent="0.4">
      <c r="A27" s="37">
        <v>25</v>
      </c>
      <c r="B27" s="15" t="s">
        <v>35</v>
      </c>
      <c r="C27" s="16">
        <v>2</v>
      </c>
      <c r="D27" s="16">
        <v>1</v>
      </c>
      <c r="E27" s="16">
        <v>1</v>
      </c>
      <c r="F27" s="16">
        <v>1</v>
      </c>
      <c r="G27" s="16">
        <v>1</v>
      </c>
      <c r="H27" s="17">
        <f t="shared" si="0"/>
        <v>6</v>
      </c>
      <c r="I27" s="18" t="s">
        <v>9</v>
      </c>
    </row>
    <row r="29" spans="1:9" x14ac:dyDescent="0.35">
      <c r="C29" s="6" t="s">
        <v>1</v>
      </c>
      <c r="D29" s="6"/>
      <c r="E29" s="6"/>
      <c r="F29" s="6"/>
      <c r="G29" s="6"/>
      <c r="H29" s="4">
        <f>SUM(H3:H27)</f>
        <v>278</v>
      </c>
    </row>
  </sheetData>
  <mergeCells count="6">
    <mergeCell ref="B1:B2"/>
    <mergeCell ref="C1:G1"/>
    <mergeCell ref="H1:H2"/>
    <mergeCell ref="I1:I2"/>
    <mergeCell ref="A1:A2"/>
    <mergeCell ref="C29:G29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83B2A-FFEE-4726-A858-C452CFAB22F1}">
  <dimension ref="A1:I29"/>
  <sheetViews>
    <sheetView zoomScale="79" workbookViewId="0">
      <selection activeCell="C31" sqref="C31"/>
    </sheetView>
  </sheetViews>
  <sheetFormatPr defaultRowHeight="14.5" x14ac:dyDescent="0.35"/>
  <cols>
    <col min="1" max="1" width="8.7265625" style="63"/>
    <col min="3" max="4" width="7.81640625" bestFit="1" customWidth="1"/>
    <col min="5" max="5" width="13.1796875" bestFit="1" customWidth="1"/>
    <col min="6" max="6" width="9.08984375" bestFit="1" customWidth="1"/>
    <col min="7" max="7" width="10.90625" bestFit="1" customWidth="1"/>
    <col min="8" max="8" width="8.7265625" style="38"/>
    <col min="9" max="9" width="13.26953125" style="1" bestFit="1" customWidth="1"/>
  </cols>
  <sheetData>
    <row r="1" spans="1:9" ht="16" thickBot="1" x14ac:dyDescent="0.4">
      <c r="A1" s="51" t="s">
        <v>37</v>
      </c>
      <c r="B1" s="49" t="s">
        <v>36</v>
      </c>
      <c r="C1" s="45" t="s">
        <v>38</v>
      </c>
      <c r="D1" s="46"/>
      <c r="E1" s="46"/>
      <c r="F1" s="46"/>
      <c r="G1" s="47"/>
      <c r="H1" s="27" t="s">
        <v>1</v>
      </c>
      <c r="I1" s="27" t="s">
        <v>2</v>
      </c>
    </row>
    <row r="2" spans="1:9" ht="16" thickBot="1" x14ac:dyDescent="0.4">
      <c r="A2" s="52"/>
      <c r="B2" s="50"/>
      <c r="C2" s="48" t="s">
        <v>3</v>
      </c>
      <c r="D2" s="48" t="s">
        <v>4</v>
      </c>
      <c r="E2" s="48" t="s">
        <v>5</v>
      </c>
      <c r="F2" s="48" t="s">
        <v>6</v>
      </c>
      <c r="G2" s="48" t="s">
        <v>7</v>
      </c>
      <c r="H2" s="28"/>
      <c r="I2" s="42"/>
    </row>
    <row r="3" spans="1:9" ht="15.5" x14ac:dyDescent="0.35">
      <c r="A3" s="59">
        <v>1</v>
      </c>
      <c r="B3" s="56" t="s">
        <v>8</v>
      </c>
      <c r="C3" s="43">
        <v>4</v>
      </c>
      <c r="D3" s="43">
        <v>3</v>
      </c>
      <c r="E3" s="43">
        <v>2</v>
      </c>
      <c r="F3" s="43">
        <v>2</v>
      </c>
      <c r="G3" s="43">
        <v>4</v>
      </c>
      <c r="H3" s="44">
        <f>SUM(C3:G3)</f>
        <v>15</v>
      </c>
      <c r="I3" s="53" t="s">
        <v>12</v>
      </c>
    </row>
    <row r="4" spans="1:9" ht="15.5" x14ac:dyDescent="0.35">
      <c r="A4" s="60">
        <v>2</v>
      </c>
      <c r="B4" s="57" t="s">
        <v>10</v>
      </c>
      <c r="C4" s="9">
        <v>4</v>
      </c>
      <c r="D4" s="9">
        <v>4</v>
      </c>
      <c r="E4" s="9">
        <v>3</v>
      </c>
      <c r="F4" s="9">
        <v>3</v>
      </c>
      <c r="G4" s="9">
        <v>4</v>
      </c>
      <c r="H4" s="39">
        <f t="shared" ref="H4:H27" si="0">SUM(C4:G4)</f>
        <v>18</v>
      </c>
      <c r="I4" s="53" t="s">
        <v>39</v>
      </c>
    </row>
    <row r="5" spans="1:9" ht="15.5" x14ac:dyDescent="0.35">
      <c r="A5" s="60">
        <v>3</v>
      </c>
      <c r="B5" s="57" t="s">
        <v>11</v>
      </c>
      <c r="C5" s="9">
        <v>5</v>
      </c>
      <c r="D5" s="9">
        <v>5</v>
      </c>
      <c r="E5" s="9">
        <v>4</v>
      </c>
      <c r="F5" s="9">
        <v>4</v>
      </c>
      <c r="G5" s="9">
        <v>5</v>
      </c>
      <c r="H5" s="39">
        <f t="shared" si="0"/>
        <v>23</v>
      </c>
      <c r="I5" s="53" t="s">
        <v>39</v>
      </c>
    </row>
    <row r="6" spans="1:9" ht="15.5" x14ac:dyDescent="0.35">
      <c r="A6" s="60">
        <v>4</v>
      </c>
      <c r="B6" s="57" t="s">
        <v>13</v>
      </c>
      <c r="C6" s="9">
        <v>3</v>
      </c>
      <c r="D6" s="9">
        <v>4</v>
      </c>
      <c r="E6" s="9">
        <v>3</v>
      </c>
      <c r="F6" s="9">
        <v>3</v>
      </c>
      <c r="G6" s="9">
        <v>4</v>
      </c>
      <c r="H6" s="39">
        <f t="shared" si="0"/>
        <v>17</v>
      </c>
      <c r="I6" s="53" t="s">
        <v>39</v>
      </c>
    </row>
    <row r="7" spans="1:9" ht="15.5" x14ac:dyDescent="0.35">
      <c r="A7" s="60">
        <v>5</v>
      </c>
      <c r="B7" s="57" t="s">
        <v>14</v>
      </c>
      <c r="C7" s="9">
        <v>4</v>
      </c>
      <c r="D7" s="9">
        <v>3</v>
      </c>
      <c r="E7" s="9">
        <v>2</v>
      </c>
      <c r="F7" s="9">
        <v>3</v>
      </c>
      <c r="G7" s="9">
        <v>4</v>
      </c>
      <c r="H7" s="39">
        <f t="shared" si="0"/>
        <v>16</v>
      </c>
      <c r="I7" s="53" t="s">
        <v>12</v>
      </c>
    </row>
    <row r="8" spans="1:9" ht="15.5" x14ac:dyDescent="0.35">
      <c r="A8" s="60">
        <v>6</v>
      </c>
      <c r="B8" s="57" t="s">
        <v>15</v>
      </c>
      <c r="C8" s="9">
        <v>4</v>
      </c>
      <c r="D8" s="9">
        <v>5</v>
      </c>
      <c r="E8" s="9">
        <v>3</v>
      </c>
      <c r="F8" s="9">
        <v>3</v>
      </c>
      <c r="G8" s="9">
        <v>4</v>
      </c>
      <c r="H8" s="39">
        <f t="shared" si="0"/>
        <v>19</v>
      </c>
      <c r="I8" s="53" t="s">
        <v>39</v>
      </c>
    </row>
    <row r="9" spans="1:9" ht="15.5" x14ac:dyDescent="0.35">
      <c r="A9" s="60">
        <v>7</v>
      </c>
      <c r="B9" s="57" t="s">
        <v>16</v>
      </c>
      <c r="C9" s="9">
        <v>4</v>
      </c>
      <c r="D9" s="9">
        <v>4</v>
      </c>
      <c r="E9" s="9">
        <v>3</v>
      </c>
      <c r="F9" s="9">
        <v>3</v>
      </c>
      <c r="G9" s="9">
        <v>3</v>
      </c>
      <c r="H9" s="39">
        <f t="shared" si="0"/>
        <v>17</v>
      </c>
      <c r="I9" s="53" t="s">
        <v>39</v>
      </c>
    </row>
    <row r="10" spans="1:9" ht="15.5" x14ac:dyDescent="0.35">
      <c r="A10" s="60">
        <v>8</v>
      </c>
      <c r="B10" s="57" t="s">
        <v>17</v>
      </c>
      <c r="C10" s="9">
        <v>4</v>
      </c>
      <c r="D10" s="9">
        <v>4</v>
      </c>
      <c r="E10" s="9">
        <v>3</v>
      </c>
      <c r="F10" s="9">
        <v>2</v>
      </c>
      <c r="G10" s="9">
        <v>3</v>
      </c>
      <c r="H10" s="39">
        <f t="shared" si="0"/>
        <v>16</v>
      </c>
      <c r="I10" s="53" t="s">
        <v>12</v>
      </c>
    </row>
    <row r="11" spans="1:9" ht="15.5" x14ac:dyDescent="0.35">
      <c r="A11" s="60">
        <v>9</v>
      </c>
      <c r="B11" s="57" t="s">
        <v>18</v>
      </c>
      <c r="C11" s="9">
        <v>5</v>
      </c>
      <c r="D11" s="9">
        <v>5</v>
      </c>
      <c r="E11" s="9">
        <v>5</v>
      </c>
      <c r="F11" s="9">
        <v>5</v>
      </c>
      <c r="G11" s="9">
        <v>5</v>
      </c>
      <c r="H11" s="39">
        <f t="shared" si="0"/>
        <v>25</v>
      </c>
      <c r="I11" s="54" t="s">
        <v>40</v>
      </c>
    </row>
    <row r="12" spans="1:9" ht="15.5" x14ac:dyDescent="0.35">
      <c r="A12" s="60">
        <v>10</v>
      </c>
      <c r="B12" s="57" t="s">
        <v>20</v>
      </c>
      <c r="C12" s="9">
        <v>4</v>
      </c>
      <c r="D12" s="9">
        <v>4</v>
      </c>
      <c r="E12" s="9">
        <v>2</v>
      </c>
      <c r="F12" s="9">
        <v>3</v>
      </c>
      <c r="G12" s="9">
        <v>3</v>
      </c>
      <c r="H12" s="39">
        <f t="shared" si="0"/>
        <v>16</v>
      </c>
      <c r="I12" s="53" t="s">
        <v>12</v>
      </c>
    </row>
    <row r="13" spans="1:9" ht="15.5" x14ac:dyDescent="0.35">
      <c r="A13" s="60">
        <v>11</v>
      </c>
      <c r="B13" s="57" t="s">
        <v>21</v>
      </c>
      <c r="C13" s="9">
        <v>3</v>
      </c>
      <c r="D13" s="9">
        <v>2</v>
      </c>
      <c r="E13" s="9">
        <v>1</v>
      </c>
      <c r="F13" s="9">
        <v>2</v>
      </c>
      <c r="G13" s="9">
        <v>3</v>
      </c>
      <c r="H13" s="39">
        <f t="shared" si="0"/>
        <v>11</v>
      </c>
      <c r="I13" s="53" t="s">
        <v>12</v>
      </c>
    </row>
    <row r="14" spans="1:9" ht="15.5" x14ac:dyDescent="0.35">
      <c r="A14" s="60">
        <v>12</v>
      </c>
      <c r="B14" s="57" t="s">
        <v>22</v>
      </c>
      <c r="C14" s="9">
        <v>4</v>
      </c>
      <c r="D14" s="9">
        <v>4</v>
      </c>
      <c r="E14" s="9">
        <v>3</v>
      </c>
      <c r="F14" s="9">
        <v>3</v>
      </c>
      <c r="G14" s="9">
        <v>4</v>
      </c>
      <c r="H14" s="39">
        <f t="shared" si="0"/>
        <v>18</v>
      </c>
      <c r="I14" s="53" t="s">
        <v>39</v>
      </c>
    </row>
    <row r="15" spans="1:9" ht="15.5" x14ac:dyDescent="0.35">
      <c r="A15" s="60">
        <v>13</v>
      </c>
      <c r="B15" s="57" t="s">
        <v>23</v>
      </c>
      <c r="C15" s="9">
        <v>4</v>
      </c>
      <c r="D15" s="9">
        <v>4</v>
      </c>
      <c r="E15" s="9">
        <v>2</v>
      </c>
      <c r="F15" s="9">
        <v>2</v>
      </c>
      <c r="G15" s="9">
        <v>4</v>
      </c>
      <c r="H15" s="39">
        <f t="shared" si="0"/>
        <v>16</v>
      </c>
      <c r="I15" s="53" t="s">
        <v>12</v>
      </c>
    </row>
    <row r="16" spans="1:9" ht="15.5" x14ac:dyDescent="0.35">
      <c r="A16" s="60">
        <v>14</v>
      </c>
      <c r="B16" s="57" t="s">
        <v>24</v>
      </c>
      <c r="C16" s="9">
        <v>3</v>
      </c>
      <c r="D16" s="9">
        <v>2</v>
      </c>
      <c r="E16" s="9">
        <v>2</v>
      </c>
      <c r="F16" s="9">
        <v>2</v>
      </c>
      <c r="G16" s="9">
        <v>3</v>
      </c>
      <c r="H16" s="39">
        <f t="shared" si="0"/>
        <v>12</v>
      </c>
      <c r="I16" s="53" t="s">
        <v>12</v>
      </c>
    </row>
    <row r="17" spans="1:9" ht="15.5" x14ac:dyDescent="0.35">
      <c r="A17" s="60">
        <v>15</v>
      </c>
      <c r="B17" s="57" t="s">
        <v>25</v>
      </c>
      <c r="C17" s="9">
        <v>3</v>
      </c>
      <c r="D17" s="9">
        <v>3</v>
      </c>
      <c r="E17" s="9">
        <v>2</v>
      </c>
      <c r="F17" s="9">
        <v>2</v>
      </c>
      <c r="G17" s="9">
        <v>4</v>
      </c>
      <c r="H17" s="39">
        <f t="shared" si="0"/>
        <v>14</v>
      </c>
      <c r="I17" s="53" t="s">
        <v>12</v>
      </c>
    </row>
    <row r="18" spans="1:9" ht="15.5" x14ac:dyDescent="0.35">
      <c r="A18" s="60">
        <v>16</v>
      </c>
      <c r="B18" s="57" t="s">
        <v>26</v>
      </c>
      <c r="C18" s="9">
        <v>4</v>
      </c>
      <c r="D18" s="9">
        <v>5</v>
      </c>
      <c r="E18" s="9">
        <v>5</v>
      </c>
      <c r="F18" s="9">
        <v>4</v>
      </c>
      <c r="G18" s="9">
        <v>5</v>
      </c>
      <c r="H18" s="39">
        <f t="shared" si="0"/>
        <v>23</v>
      </c>
      <c r="I18" s="55" t="s">
        <v>40</v>
      </c>
    </row>
    <row r="19" spans="1:9" ht="15.5" x14ac:dyDescent="0.35">
      <c r="A19" s="60">
        <v>17</v>
      </c>
      <c r="B19" s="57" t="s">
        <v>27</v>
      </c>
      <c r="C19" s="9">
        <v>5</v>
      </c>
      <c r="D19" s="9">
        <v>5</v>
      </c>
      <c r="E19" s="9">
        <v>5</v>
      </c>
      <c r="F19" s="9">
        <v>5</v>
      </c>
      <c r="G19" s="9">
        <v>5</v>
      </c>
      <c r="H19" s="39">
        <f t="shared" si="0"/>
        <v>25</v>
      </c>
      <c r="I19" s="55" t="s">
        <v>40</v>
      </c>
    </row>
    <row r="20" spans="1:9" ht="15.5" x14ac:dyDescent="0.35">
      <c r="A20" s="60">
        <v>18</v>
      </c>
      <c r="B20" s="57" t="s">
        <v>28</v>
      </c>
      <c r="C20" s="9">
        <v>3</v>
      </c>
      <c r="D20" s="9">
        <v>3</v>
      </c>
      <c r="E20" s="9">
        <v>2</v>
      </c>
      <c r="F20" s="9">
        <v>3</v>
      </c>
      <c r="G20" s="9">
        <v>3</v>
      </c>
      <c r="H20" s="39">
        <f t="shared" si="0"/>
        <v>14</v>
      </c>
      <c r="I20" s="53" t="s">
        <v>12</v>
      </c>
    </row>
    <row r="21" spans="1:9" ht="15.5" x14ac:dyDescent="0.35">
      <c r="A21" s="60">
        <v>19</v>
      </c>
      <c r="B21" s="57" t="s">
        <v>29</v>
      </c>
      <c r="C21" s="9">
        <v>3</v>
      </c>
      <c r="D21" s="9">
        <v>4</v>
      </c>
      <c r="E21" s="9">
        <v>5</v>
      </c>
      <c r="F21" s="9">
        <v>2</v>
      </c>
      <c r="G21" s="9">
        <v>3</v>
      </c>
      <c r="H21" s="39">
        <f t="shared" si="0"/>
        <v>17</v>
      </c>
      <c r="I21" s="55" t="s">
        <v>39</v>
      </c>
    </row>
    <row r="22" spans="1:9" ht="15.5" x14ac:dyDescent="0.35">
      <c r="A22" s="60">
        <v>20</v>
      </c>
      <c r="B22" s="57" t="s">
        <v>30</v>
      </c>
      <c r="C22" s="9">
        <v>3</v>
      </c>
      <c r="D22" s="9">
        <v>2</v>
      </c>
      <c r="E22" s="9">
        <v>1</v>
      </c>
      <c r="F22" s="9">
        <v>2</v>
      </c>
      <c r="G22" s="9">
        <v>3</v>
      </c>
      <c r="H22" s="39">
        <f t="shared" si="0"/>
        <v>11</v>
      </c>
      <c r="I22" s="13" t="s">
        <v>9</v>
      </c>
    </row>
    <row r="23" spans="1:9" ht="15.5" x14ac:dyDescent="0.35">
      <c r="A23" s="60">
        <v>21</v>
      </c>
      <c r="B23" s="57" t="s">
        <v>31</v>
      </c>
      <c r="C23" s="9">
        <v>3</v>
      </c>
      <c r="D23" s="9">
        <v>3</v>
      </c>
      <c r="E23" s="9">
        <v>2</v>
      </c>
      <c r="F23" s="9">
        <v>2</v>
      </c>
      <c r="G23" s="9">
        <v>3</v>
      </c>
      <c r="H23" s="39">
        <f t="shared" si="0"/>
        <v>13</v>
      </c>
      <c r="I23" s="53" t="s">
        <v>12</v>
      </c>
    </row>
    <row r="24" spans="1:9" ht="15.5" x14ac:dyDescent="0.35">
      <c r="A24" s="60">
        <v>22</v>
      </c>
      <c r="B24" s="57" t="s">
        <v>32</v>
      </c>
      <c r="C24" s="9">
        <v>4</v>
      </c>
      <c r="D24" s="9">
        <v>4</v>
      </c>
      <c r="E24" s="9">
        <v>2</v>
      </c>
      <c r="F24" s="9">
        <v>2</v>
      </c>
      <c r="G24" s="9">
        <v>3</v>
      </c>
      <c r="H24" s="39">
        <f t="shared" si="0"/>
        <v>15</v>
      </c>
      <c r="I24" s="53" t="s">
        <v>12</v>
      </c>
    </row>
    <row r="25" spans="1:9" ht="15.5" x14ac:dyDescent="0.35">
      <c r="A25" s="60">
        <v>23</v>
      </c>
      <c r="B25" s="57" t="s">
        <v>33</v>
      </c>
      <c r="C25" s="9">
        <v>3</v>
      </c>
      <c r="D25" s="9">
        <v>3</v>
      </c>
      <c r="E25" s="9">
        <v>2</v>
      </c>
      <c r="F25" s="9">
        <v>2</v>
      </c>
      <c r="G25" s="9">
        <v>3</v>
      </c>
      <c r="H25" s="39">
        <f t="shared" si="0"/>
        <v>13</v>
      </c>
      <c r="I25" s="53" t="s">
        <v>12</v>
      </c>
    </row>
    <row r="26" spans="1:9" ht="15.5" x14ac:dyDescent="0.35">
      <c r="A26" s="60">
        <v>24</v>
      </c>
      <c r="B26" s="57" t="s">
        <v>34</v>
      </c>
      <c r="C26" s="9">
        <v>3</v>
      </c>
      <c r="D26" s="9">
        <v>3</v>
      </c>
      <c r="E26" s="9">
        <v>3</v>
      </c>
      <c r="F26" s="9">
        <v>2</v>
      </c>
      <c r="G26" s="9">
        <v>3</v>
      </c>
      <c r="H26" s="39">
        <f t="shared" si="0"/>
        <v>14</v>
      </c>
      <c r="I26" s="53" t="s">
        <v>12</v>
      </c>
    </row>
    <row r="27" spans="1:9" ht="16" thickBot="1" x14ac:dyDescent="0.4">
      <c r="A27" s="61">
        <v>25</v>
      </c>
      <c r="B27" s="58" t="s">
        <v>35</v>
      </c>
      <c r="C27" s="40">
        <v>2</v>
      </c>
      <c r="D27" s="40">
        <v>2</v>
      </c>
      <c r="E27" s="40">
        <v>2</v>
      </c>
      <c r="F27" s="40">
        <v>2</v>
      </c>
      <c r="G27" s="40">
        <v>2</v>
      </c>
      <c r="H27" s="41">
        <f t="shared" si="0"/>
        <v>10</v>
      </c>
      <c r="I27" s="18" t="s">
        <v>9</v>
      </c>
    </row>
    <row r="29" spans="1:9" x14ac:dyDescent="0.35">
      <c r="B29" s="62" t="s">
        <v>1</v>
      </c>
      <c r="C29" s="2"/>
      <c r="D29" s="2"/>
      <c r="E29" s="2"/>
      <c r="F29" s="2"/>
      <c r="G29" s="2"/>
      <c r="H29" s="38">
        <f>SUM(H3:H27)</f>
        <v>408</v>
      </c>
    </row>
  </sheetData>
  <mergeCells count="6">
    <mergeCell ref="I1:I2"/>
    <mergeCell ref="A1:A2"/>
    <mergeCell ref="B1:B2"/>
    <mergeCell ref="C1:G1"/>
    <mergeCell ref="H1:H2"/>
    <mergeCell ref="B29:G2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1C596-8CC4-4778-943D-8D113E2BEE26}">
  <dimension ref="A1:B28"/>
  <sheetViews>
    <sheetView zoomScale="74" workbookViewId="0">
      <selection activeCell="J16" sqref="J16"/>
    </sheetView>
  </sheetViews>
  <sheetFormatPr defaultRowHeight="14.5" x14ac:dyDescent="0.35"/>
  <cols>
    <col min="1" max="1" width="11.08984375" bestFit="1" customWidth="1"/>
    <col min="2" max="2" width="12.36328125" bestFit="1" customWidth="1"/>
  </cols>
  <sheetData>
    <row r="1" spans="1:2" x14ac:dyDescent="0.35">
      <c r="A1" s="8" t="s">
        <v>41</v>
      </c>
      <c r="B1" s="8" t="s">
        <v>42</v>
      </c>
    </row>
    <row r="2" spans="1:2" x14ac:dyDescent="0.35">
      <c r="A2" s="8"/>
      <c r="B2" s="8"/>
    </row>
    <row r="3" spans="1:2" ht="15" x14ac:dyDescent="0.35">
      <c r="A3" s="64">
        <v>10</v>
      </c>
      <c r="B3" s="64">
        <v>15</v>
      </c>
    </row>
    <row r="4" spans="1:2" ht="15" x14ac:dyDescent="0.35">
      <c r="A4" s="64">
        <v>12</v>
      </c>
      <c r="B4" s="64">
        <v>18</v>
      </c>
    </row>
    <row r="5" spans="1:2" ht="15" x14ac:dyDescent="0.35">
      <c r="A5" s="64">
        <v>15</v>
      </c>
      <c r="B5" s="64">
        <v>23</v>
      </c>
    </row>
    <row r="6" spans="1:2" ht="15" x14ac:dyDescent="0.35">
      <c r="A6" s="64">
        <v>12</v>
      </c>
      <c r="B6" s="64">
        <v>17</v>
      </c>
    </row>
    <row r="7" spans="1:2" ht="15" x14ac:dyDescent="0.35">
      <c r="A7" s="64">
        <v>10</v>
      </c>
      <c r="B7" s="64">
        <v>16</v>
      </c>
    </row>
    <row r="8" spans="1:2" ht="15" x14ac:dyDescent="0.35">
      <c r="A8" s="64">
        <v>12</v>
      </c>
      <c r="B8" s="64">
        <v>19</v>
      </c>
    </row>
    <row r="9" spans="1:2" ht="15" x14ac:dyDescent="0.35">
      <c r="A9" s="64">
        <v>10</v>
      </c>
      <c r="B9" s="64">
        <v>17</v>
      </c>
    </row>
    <row r="10" spans="1:2" ht="15" x14ac:dyDescent="0.35">
      <c r="A10" s="64">
        <v>13</v>
      </c>
      <c r="B10" s="64">
        <v>16</v>
      </c>
    </row>
    <row r="11" spans="1:2" ht="15" x14ac:dyDescent="0.35">
      <c r="A11" s="64">
        <v>17</v>
      </c>
      <c r="B11" s="64">
        <v>25</v>
      </c>
    </row>
    <row r="12" spans="1:2" ht="15" x14ac:dyDescent="0.35">
      <c r="A12" s="64">
        <v>11</v>
      </c>
      <c r="B12" s="64">
        <v>16</v>
      </c>
    </row>
    <row r="13" spans="1:2" ht="15" x14ac:dyDescent="0.35">
      <c r="A13" s="64">
        <v>7</v>
      </c>
      <c r="B13" s="64">
        <v>11</v>
      </c>
    </row>
    <row r="14" spans="1:2" ht="15" x14ac:dyDescent="0.35">
      <c r="A14" s="64">
        <v>12</v>
      </c>
      <c r="B14" s="64">
        <v>18</v>
      </c>
    </row>
    <row r="15" spans="1:2" ht="15" x14ac:dyDescent="0.35">
      <c r="A15" s="64">
        <v>11</v>
      </c>
      <c r="B15" s="64">
        <v>16</v>
      </c>
    </row>
    <row r="16" spans="1:2" ht="15" x14ac:dyDescent="0.35">
      <c r="A16" s="64">
        <v>10</v>
      </c>
      <c r="B16" s="64">
        <v>12</v>
      </c>
    </row>
    <row r="17" spans="1:2" ht="15" x14ac:dyDescent="0.35">
      <c r="A17" s="64">
        <v>11</v>
      </c>
      <c r="B17" s="64">
        <v>14</v>
      </c>
    </row>
    <row r="18" spans="1:2" ht="15" x14ac:dyDescent="0.35">
      <c r="A18" s="64">
        <v>15</v>
      </c>
      <c r="B18" s="64">
        <v>23</v>
      </c>
    </row>
    <row r="19" spans="1:2" ht="15" x14ac:dyDescent="0.35">
      <c r="A19" s="64">
        <v>16</v>
      </c>
      <c r="B19" s="64">
        <v>25</v>
      </c>
    </row>
    <row r="20" spans="1:2" ht="15" x14ac:dyDescent="0.35">
      <c r="A20" s="64">
        <v>11</v>
      </c>
      <c r="B20" s="64">
        <v>14</v>
      </c>
    </row>
    <row r="21" spans="1:2" ht="15" x14ac:dyDescent="0.35">
      <c r="A21" s="64">
        <v>14</v>
      </c>
      <c r="B21" s="64">
        <v>17</v>
      </c>
    </row>
    <row r="22" spans="1:2" ht="15" x14ac:dyDescent="0.35">
      <c r="A22" s="64">
        <v>6</v>
      </c>
      <c r="B22" s="64">
        <v>11</v>
      </c>
    </row>
    <row r="23" spans="1:2" ht="15" x14ac:dyDescent="0.35">
      <c r="A23" s="64">
        <v>8</v>
      </c>
      <c r="B23" s="64">
        <v>13</v>
      </c>
    </row>
    <row r="24" spans="1:2" ht="15" x14ac:dyDescent="0.35">
      <c r="A24" s="64">
        <v>11</v>
      </c>
      <c r="B24" s="64">
        <v>15</v>
      </c>
    </row>
    <row r="25" spans="1:2" ht="15" x14ac:dyDescent="0.35">
      <c r="A25" s="64">
        <v>8</v>
      </c>
      <c r="B25" s="64">
        <v>13</v>
      </c>
    </row>
    <row r="26" spans="1:2" ht="15" x14ac:dyDescent="0.35">
      <c r="A26" s="64">
        <v>10</v>
      </c>
      <c r="B26" s="64">
        <v>14</v>
      </c>
    </row>
    <row r="27" spans="1:2" ht="15.5" thickBot="1" x14ac:dyDescent="0.4">
      <c r="A27" s="65">
        <v>6</v>
      </c>
      <c r="B27" s="65">
        <v>10</v>
      </c>
    </row>
    <row r="28" spans="1:2" ht="16" thickBot="1" x14ac:dyDescent="0.4">
      <c r="A28" s="66">
        <f>SUM(A3:A27)</f>
        <v>278</v>
      </c>
      <c r="B28" s="48">
        <f>SUM(B3:B27)</f>
        <v>408</v>
      </c>
    </row>
  </sheetData>
  <mergeCells count="2">
    <mergeCell ref="A1:A2"/>
    <mergeCell ref="B1:B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86DB4-8605-4036-8391-D3F9B30DF27F}">
  <dimension ref="A1:M35"/>
  <sheetViews>
    <sheetView workbookViewId="0">
      <selection activeCell="L1" sqref="L1:M1"/>
    </sheetView>
  </sheetViews>
  <sheetFormatPr defaultRowHeight="14.5" x14ac:dyDescent="0.35"/>
  <cols>
    <col min="2" max="2" width="8.36328125" style="1" bestFit="1" customWidth="1"/>
    <col min="3" max="3" width="9.54296875" style="1" bestFit="1" customWidth="1"/>
    <col min="4" max="6" width="8.7265625" style="1"/>
    <col min="8" max="8" width="10.81640625" bestFit="1" customWidth="1"/>
    <col min="13" max="13" width="10.453125" bestFit="1" customWidth="1"/>
  </cols>
  <sheetData>
    <row r="1" spans="2:13" x14ac:dyDescent="0.35">
      <c r="B1" s="69" t="s">
        <v>41</v>
      </c>
      <c r="C1" s="70" t="s">
        <v>42</v>
      </c>
      <c r="D1" s="70" t="s">
        <v>55</v>
      </c>
      <c r="E1" s="70" t="s">
        <v>56</v>
      </c>
      <c r="F1" s="73" t="s">
        <v>57</v>
      </c>
      <c r="L1" s="3" t="s">
        <v>58</v>
      </c>
      <c r="M1" s="3"/>
    </row>
    <row r="2" spans="2:13" ht="15" thickBot="1" x14ac:dyDescent="0.4">
      <c r="B2" s="71"/>
      <c r="C2" s="72"/>
      <c r="D2" s="72"/>
      <c r="E2" s="72"/>
      <c r="F2" s="74"/>
      <c r="L2" t="s">
        <v>59</v>
      </c>
      <c r="M2" t="s">
        <v>60</v>
      </c>
    </row>
    <row r="3" spans="2:13" x14ac:dyDescent="0.35">
      <c r="B3" s="1">
        <v>10</v>
      </c>
      <c r="C3" s="1">
        <v>15</v>
      </c>
      <c r="D3" s="1">
        <f>C3-B3</f>
        <v>5</v>
      </c>
      <c r="E3" s="1">
        <f>D3-5.2</f>
        <v>-0.20000000000000018</v>
      </c>
      <c r="F3" s="1">
        <f>E3*E3</f>
        <v>4.000000000000007E-2</v>
      </c>
      <c r="L3" t="s">
        <v>61</v>
      </c>
      <c r="M3" t="s">
        <v>62</v>
      </c>
    </row>
    <row r="4" spans="2:13" x14ac:dyDescent="0.35">
      <c r="B4" s="1">
        <v>12</v>
      </c>
      <c r="C4" s="1">
        <v>18</v>
      </c>
      <c r="D4" s="1">
        <f t="shared" ref="D4:D27" si="0">C4-B4</f>
        <v>6</v>
      </c>
      <c r="E4" s="1">
        <f t="shared" ref="E4:E27" si="1">D4-5.2</f>
        <v>0.79999999999999982</v>
      </c>
      <c r="F4" s="1">
        <f t="shared" ref="F4:F27" si="2">E4*E4</f>
        <v>0.63999999999999968</v>
      </c>
      <c r="L4" t="s">
        <v>63</v>
      </c>
      <c r="M4" t="s">
        <v>64</v>
      </c>
    </row>
    <row r="5" spans="2:13" x14ac:dyDescent="0.35">
      <c r="B5" s="1">
        <v>15</v>
      </c>
      <c r="C5" s="1">
        <v>23</v>
      </c>
      <c r="D5" s="1">
        <f t="shared" si="0"/>
        <v>8</v>
      </c>
      <c r="E5" s="1">
        <f t="shared" si="1"/>
        <v>2.8</v>
      </c>
      <c r="F5" s="1">
        <f t="shared" si="2"/>
        <v>7.839999999999999</v>
      </c>
      <c r="L5" t="s">
        <v>65</v>
      </c>
      <c r="M5" t="s">
        <v>19</v>
      </c>
    </row>
    <row r="6" spans="2:13" x14ac:dyDescent="0.35">
      <c r="B6" s="1">
        <v>12</v>
      </c>
      <c r="C6" s="1">
        <v>17</v>
      </c>
      <c r="D6" s="1">
        <f t="shared" si="0"/>
        <v>5</v>
      </c>
      <c r="E6" s="1">
        <f t="shared" si="1"/>
        <v>-0.20000000000000018</v>
      </c>
      <c r="F6" s="1">
        <f t="shared" si="2"/>
        <v>4.000000000000007E-2</v>
      </c>
      <c r="L6" t="s">
        <v>66</v>
      </c>
      <c r="M6" t="s">
        <v>40</v>
      </c>
    </row>
    <row r="7" spans="2:13" x14ac:dyDescent="0.35">
      <c r="B7" s="1">
        <v>10</v>
      </c>
      <c r="C7" s="1">
        <v>16</v>
      </c>
      <c r="D7" s="1">
        <f t="shared" si="0"/>
        <v>6</v>
      </c>
      <c r="E7" s="1">
        <f t="shared" si="1"/>
        <v>0.79999999999999982</v>
      </c>
      <c r="F7" s="1">
        <f t="shared" si="2"/>
        <v>0.63999999999999968</v>
      </c>
    </row>
    <row r="8" spans="2:13" x14ac:dyDescent="0.35">
      <c r="B8" s="1">
        <v>12</v>
      </c>
      <c r="C8" s="1">
        <v>19</v>
      </c>
      <c r="D8" s="1">
        <f t="shared" si="0"/>
        <v>7</v>
      </c>
      <c r="E8" s="1">
        <f t="shared" si="1"/>
        <v>1.7999999999999998</v>
      </c>
      <c r="F8" s="1">
        <f t="shared" si="2"/>
        <v>3.2399999999999993</v>
      </c>
    </row>
    <row r="9" spans="2:13" x14ac:dyDescent="0.35">
      <c r="B9" s="1">
        <v>10</v>
      </c>
      <c r="C9" s="1">
        <v>17</v>
      </c>
      <c r="D9" s="1">
        <f t="shared" si="0"/>
        <v>7</v>
      </c>
      <c r="E9" s="1">
        <f t="shared" si="1"/>
        <v>1.7999999999999998</v>
      </c>
      <c r="F9" s="1">
        <f t="shared" si="2"/>
        <v>3.2399999999999993</v>
      </c>
    </row>
    <row r="10" spans="2:13" x14ac:dyDescent="0.35">
      <c r="B10" s="1">
        <v>13</v>
      </c>
      <c r="C10" s="1">
        <v>16</v>
      </c>
      <c r="D10" s="1">
        <f t="shared" si="0"/>
        <v>3</v>
      </c>
      <c r="E10" s="1">
        <f t="shared" si="1"/>
        <v>-2.2000000000000002</v>
      </c>
      <c r="F10" s="1">
        <f t="shared" si="2"/>
        <v>4.8400000000000007</v>
      </c>
    </row>
    <row r="11" spans="2:13" x14ac:dyDescent="0.35">
      <c r="B11" s="1">
        <v>17</v>
      </c>
      <c r="C11" s="1">
        <v>25</v>
      </c>
      <c r="D11" s="1">
        <f t="shared" si="0"/>
        <v>8</v>
      </c>
      <c r="E11" s="1">
        <f t="shared" si="1"/>
        <v>2.8</v>
      </c>
      <c r="F11" s="1">
        <f t="shared" si="2"/>
        <v>7.839999999999999</v>
      </c>
    </row>
    <row r="12" spans="2:13" x14ac:dyDescent="0.35">
      <c r="B12" s="1">
        <v>11</v>
      </c>
      <c r="C12" s="1">
        <v>16</v>
      </c>
      <c r="D12" s="1">
        <f t="shared" si="0"/>
        <v>5</v>
      </c>
      <c r="E12" s="1">
        <f t="shared" si="1"/>
        <v>-0.20000000000000018</v>
      </c>
      <c r="F12" s="1">
        <f t="shared" si="2"/>
        <v>4.000000000000007E-2</v>
      </c>
    </row>
    <row r="13" spans="2:13" x14ac:dyDescent="0.35">
      <c r="B13" s="1">
        <v>7</v>
      </c>
      <c r="C13" s="1">
        <v>11</v>
      </c>
      <c r="D13" s="1">
        <f t="shared" si="0"/>
        <v>4</v>
      </c>
      <c r="E13" s="1">
        <f t="shared" si="1"/>
        <v>-1.2000000000000002</v>
      </c>
      <c r="F13" s="1">
        <f t="shared" si="2"/>
        <v>1.4400000000000004</v>
      </c>
    </row>
    <row r="14" spans="2:13" x14ac:dyDescent="0.35">
      <c r="B14" s="1">
        <v>12</v>
      </c>
      <c r="C14" s="1">
        <v>18</v>
      </c>
      <c r="D14" s="1">
        <f t="shared" si="0"/>
        <v>6</v>
      </c>
      <c r="E14" s="1">
        <f t="shared" si="1"/>
        <v>0.79999999999999982</v>
      </c>
      <c r="F14" s="1">
        <f t="shared" si="2"/>
        <v>0.63999999999999968</v>
      </c>
    </row>
    <row r="15" spans="2:13" x14ac:dyDescent="0.35">
      <c r="B15" s="1">
        <v>11</v>
      </c>
      <c r="C15" s="1">
        <v>16</v>
      </c>
      <c r="D15" s="1">
        <f t="shared" si="0"/>
        <v>5</v>
      </c>
      <c r="E15" s="1">
        <f t="shared" si="1"/>
        <v>-0.20000000000000018</v>
      </c>
      <c r="F15" s="1">
        <f t="shared" si="2"/>
        <v>4.000000000000007E-2</v>
      </c>
    </row>
    <row r="16" spans="2:13" x14ac:dyDescent="0.35">
      <c r="B16" s="1">
        <v>10</v>
      </c>
      <c r="C16" s="1">
        <v>12</v>
      </c>
      <c r="D16" s="1">
        <f t="shared" si="0"/>
        <v>2</v>
      </c>
      <c r="E16" s="1">
        <f t="shared" si="1"/>
        <v>-3.2</v>
      </c>
      <c r="F16" s="1">
        <f t="shared" si="2"/>
        <v>10.240000000000002</v>
      </c>
    </row>
    <row r="17" spans="1:10" x14ac:dyDescent="0.35">
      <c r="B17" s="1">
        <v>11</v>
      </c>
      <c r="C17" s="1">
        <v>14</v>
      </c>
      <c r="D17" s="1">
        <f t="shared" si="0"/>
        <v>3</v>
      </c>
      <c r="E17" s="1">
        <f t="shared" si="1"/>
        <v>-2.2000000000000002</v>
      </c>
      <c r="F17" s="1">
        <f t="shared" si="2"/>
        <v>4.8400000000000007</v>
      </c>
    </row>
    <row r="18" spans="1:10" x14ac:dyDescent="0.35">
      <c r="B18" s="1">
        <v>15</v>
      </c>
      <c r="C18" s="1">
        <v>23</v>
      </c>
      <c r="D18" s="1">
        <f t="shared" si="0"/>
        <v>8</v>
      </c>
      <c r="E18" s="1">
        <f t="shared" si="1"/>
        <v>2.8</v>
      </c>
      <c r="F18" s="1">
        <f t="shared" si="2"/>
        <v>7.839999999999999</v>
      </c>
    </row>
    <row r="19" spans="1:10" x14ac:dyDescent="0.35">
      <c r="B19" s="1">
        <v>16</v>
      </c>
      <c r="C19" s="1">
        <v>25</v>
      </c>
      <c r="D19" s="1">
        <f t="shared" si="0"/>
        <v>9</v>
      </c>
      <c r="E19" s="1">
        <f t="shared" si="1"/>
        <v>3.8</v>
      </c>
      <c r="F19" s="1">
        <f t="shared" si="2"/>
        <v>14.44</v>
      </c>
      <c r="H19" s="77" t="s">
        <v>73</v>
      </c>
    </row>
    <row r="20" spans="1:10" x14ac:dyDescent="0.35">
      <c r="B20" s="1">
        <v>11</v>
      </c>
      <c r="C20" s="1">
        <v>14</v>
      </c>
      <c r="D20" s="1">
        <f t="shared" si="0"/>
        <v>3</v>
      </c>
      <c r="E20" s="1">
        <f t="shared" si="1"/>
        <v>-2.2000000000000002</v>
      </c>
      <c r="F20" s="1">
        <f t="shared" si="2"/>
        <v>4.8400000000000007</v>
      </c>
      <c r="H20" t="s">
        <v>67</v>
      </c>
      <c r="I20">
        <f>A27*24</f>
        <v>600</v>
      </c>
    </row>
    <row r="21" spans="1:10" x14ac:dyDescent="0.35">
      <c r="B21" s="1">
        <v>14</v>
      </c>
      <c r="C21" s="1">
        <v>17</v>
      </c>
      <c r="D21" s="1">
        <f t="shared" si="0"/>
        <v>3</v>
      </c>
      <c r="E21" s="1">
        <f t="shared" si="1"/>
        <v>-2.2000000000000002</v>
      </c>
      <c r="F21" s="1">
        <f t="shared" si="2"/>
        <v>4.8400000000000007</v>
      </c>
      <c r="H21" t="s">
        <v>68</v>
      </c>
      <c r="I21">
        <v>5.2</v>
      </c>
    </row>
    <row r="22" spans="1:10" x14ac:dyDescent="0.35">
      <c r="B22" s="1">
        <v>6</v>
      </c>
      <c r="C22" s="1">
        <v>11</v>
      </c>
      <c r="D22" s="1">
        <f t="shared" si="0"/>
        <v>5</v>
      </c>
      <c r="E22" s="1">
        <f t="shared" si="1"/>
        <v>-0.20000000000000018</v>
      </c>
      <c r="F22" s="1">
        <f t="shared" si="2"/>
        <v>4.000000000000007E-2</v>
      </c>
      <c r="H22" t="s">
        <v>69</v>
      </c>
      <c r="I22">
        <v>82</v>
      </c>
    </row>
    <row r="23" spans="1:10" x14ac:dyDescent="0.35">
      <c r="B23" s="1">
        <v>8</v>
      </c>
      <c r="C23" s="1">
        <v>13</v>
      </c>
      <c r="D23" s="1">
        <f t="shared" si="0"/>
        <v>5</v>
      </c>
      <c r="E23" s="1">
        <f t="shared" si="1"/>
        <v>-0.20000000000000018</v>
      </c>
      <c r="F23" s="1">
        <f t="shared" si="2"/>
        <v>4.000000000000007E-2</v>
      </c>
      <c r="I23">
        <f>I22/I20</f>
        <v>0.13666666666666666</v>
      </c>
      <c r="J23">
        <f>I22/I20</f>
        <v>0.13666666666666666</v>
      </c>
    </row>
    <row r="24" spans="1:10" x14ac:dyDescent="0.35">
      <c r="B24" s="1">
        <v>11</v>
      </c>
      <c r="C24" s="1">
        <v>15</v>
      </c>
      <c r="D24" s="1">
        <f t="shared" si="0"/>
        <v>4</v>
      </c>
      <c r="E24" s="1">
        <f t="shared" si="1"/>
        <v>-1.2000000000000002</v>
      </c>
      <c r="F24" s="1">
        <f t="shared" si="2"/>
        <v>1.4400000000000004</v>
      </c>
      <c r="I24">
        <f>SQRT(I23)</f>
        <v>0.36968455021364721</v>
      </c>
      <c r="J24">
        <f>SQRT(J23)</f>
        <v>0.36968455021364721</v>
      </c>
    </row>
    <row r="25" spans="1:10" x14ac:dyDescent="0.35">
      <c r="B25" s="1">
        <v>8</v>
      </c>
      <c r="C25" s="1">
        <v>13</v>
      </c>
      <c r="D25" s="1">
        <f t="shared" si="0"/>
        <v>5</v>
      </c>
      <c r="E25" s="1">
        <f t="shared" si="1"/>
        <v>-0.20000000000000018</v>
      </c>
      <c r="F25" s="1">
        <f t="shared" si="2"/>
        <v>4.000000000000007E-2</v>
      </c>
      <c r="I25" t="s">
        <v>70</v>
      </c>
    </row>
    <row r="26" spans="1:10" x14ac:dyDescent="0.35">
      <c r="B26" s="1">
        <v>10</v>
      </c>
      <c r="C26" s="1">
        <v>14</v>
      </c>
      <c r="D26" s="1">
        <f t="shared" si="0"/>
        <v>4</v>
      </c>
      <c r="E26" s="1">
        <f t="shared" si="1"/>
        <v>-1.2000000000000002</v>
      </c>
      <c r="F26" s="1">
        <f t="shared" si="2"/>
        <v>1.4400000000000004</v>
      </c>
      <c r="H26" s="78" t="s">
        <v>71</v>
      </c>
      <c r="I26">
        <f>I21/I24</f>
        <v>14.066046300811946</v>
      </c>
      <c r="J26">
        <f>I21/J24</f>
        <v>14.066046300811946</v>
      </c>
    </row>
    <row r="27" spans="1:10" x14ac:dyDescent="0.35">
      <c r="A27" s="75">
        <v>25</v>
      </c>
      <c r="B27" s="1">
        <v>6</v>
      </c>
      <c r="C27" s="1">
        <v>10</v>
      </c>
      <c r="D27" s="1">
        <f t="shared" si="0"/>
        <v>4</v>
      </c>
      <c r="E27" s="1">
        <f t="shared" si="1"/>
        <v>-1.2000000000000002</v>
      </c>
      <c r="F27" s="1">
        <f t="shared" si="2"/>
        <v>1.4400000000000004</v>
      </c>
    </row>
    <row r="28" spans="1:10" x14ac:dyDescent="0.35">
      <c r="A28" t="s">
        <v>72</v>
      </c>
      <c r="B28" s="1">
        <f>SUM(B3:B27)</f>
        <v>278</v>
      </c>
      <c r="C28" s="1">
        <f>SUM(C3:C27)</f>
        <v>408</v>
      </c>
      <c r="D28" s="1">
        <f>SUM(D3:D27)</f>
        <v>130</v>
      </c>
      <c r="E28" s="1">
        <f t="shared" ref="E28:F28" si="3">SUM(E3:E27)</f>
        <v>-3.5527136788005009E-15</v>
      </c>
      <c r="F28" s="76">
        <f t="shared" si="3"/>
        <v>82.000000000000014</v>
      </c>
    </row>
    <row r="29" spans="1:10" x14ac:dyDescent="0.35">
      <c r="A29" t="s">
        <v>44</v>
      </c>
      <c r="B29" s="1">
        <f>AVERAGE(B3:B27)</f>
        <v>11.12</v>
      </c>
      <c r="C29" s="1">
        <f>AVERAGE(C3:C27)</f>
        <v>16.32</v>
      </c>
      <c r="D29" s="76">
        <f>D28/25</f>
        <v>5.2</v>
      </c>
      <c r="F29" s="1">
        <f>AVERAGE(F3:F27)</f>
        <v>3.2800000000000007</v>
      </c>
      <c r="G29" t="s">
        <v>70</v>
      </c>
    </row>
    <row r="33" spans="9:9" x14ac:dyDescent="0.35">
      <c r="I33">
        <v>5.2</v>
      </c>
    </row>
    <row r="34" spans="9:9" x14ac:dyDescent="0.35">
      <c r="I34">
        <v>0.36899999999999999</v>
      </c>
    </row>
    <row r="35" spans="9:9" x14ac:dyDescent="0.35">
      <c r="I35">
        <f>I33/I34</f>
        <v>14.092140921409214</v>
      </c>
    </row>
  </sheetData>
  <mergeCells count="6">
    <mergeCell ref="L1:M1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F50DC-7396-477A-AF17-2514518D56B8}">
  <dimension ref="A1:C14"/>
  <sheetViews>
    <sheetView workbookViewId="0">
      <selection activeCell="I15" sqref="I15"/>
    </sheetView>
  </sheetViews>
  <sheetFormatPr defaultRowHeight="14.5" x14ac:dyDescent="0.35"/>
  <cols>
    <col min="1" max="1" width="31.81640625" bestFit="1" customWidth="1"/>
    <col min="3" max="3" width="11.81640625" bestFit="1" customWidth="1"/>
  </cols>
  <sheetData>
    <row r="1" spans="1:3" x14ac:dyDescent="0.35">
      <c r="A1" t="s">
        <v>43</v>
      </c>
    </row>
    <row r="2" spans="1:3" ht="15" thickBot="1" x14ac:dyDescent="0.4"/>
    <row r="3" spans="1:3" x14ac:dyDescent="0.35">
      <c r="A3" s="67"/>
      <c r="B3" s="67" t="s">
        <v>41</v>
      </c>
      <c r="C3" s="67" t="s">
        <v>42</v>
      </c>
    </row>
    <row r="4" spans="1:3" x14ac:dyDescent="0.35">
      <c r="A4" t="s">
        <v>44</v>
      </c>
      <c r="B4">
        <v>11.12</v>
      </c>
      <c r="C4">
        <v>16.32</v>
      </c>
    </row>
    <row r="5" spans="1:3" x14ac:dyDescent="0.35">
      <c r="A5" t="s">
        <v>45</v>
      </c>
      <c r="B5">
        <v>8.276666666666662</v>
      </c>
      <c r="C5">
        <v>17.143333333333317</v>
      </c>
    </row>
    <row r="6" spans="1:3" x14ac:dyDescent="0.35">
      <c r="A6" t="s">
        <v>46</v>
      </c>
      <c r="B6">
        <v>25</v>
      </c>
      <c r="C6">
        <v>25</v>
      </c>
    </row>
    <row r="7" spans="1:3" x14ac:dyDescent="0.35">
      <c r="A7" t="s">
        <v>47</v>
      </c>
      <c r="B7">
        <v>0.92359827932471827</v>
      </c>
    </row>
    <row r="8" spans="1:3" x14ac:dyDescent="0.35">
      <c r="A8" t="s">
        <v>48</v>
      </c>
      <c r="B8">
        <v>0</v>
      </c>
    </row>
    <row r="9" spans="1:3" x14ac:dyDescent="0.35">
      <c r="A9" t="s">
        <v>49</v>
      </c>
      <c r="B9">
        <v>24</v>
      </c>
    </row>
    <row r="10" spans="1:3" x14ac:dyDescent="0.35">
      <c r="A10" t="s">
        <v>50</v>
      </c>
      <c r="B10">
        <v>-14.066046300811946</v>
      </c>
    </row>
    <row r="11" spans="1:3" x14ac:dyDescent="0.35">
      <c r="A11" t="s">
        <v>51</v>
      </c>
      <c r="B11">
        <v>2.1820961325048974E-13</v>
      </c>
    </row>
    <row r="12" spans="1:3" x14ac:dyDescent="0.35">
      <c r="A12" t="s">
        <v>52</v>
      </c>
      <c r="B12">
        <v>1.7108820799094284</v>
      </c>
    </row>
    <row r="13" spans="1:3" x14ac:dyDescent="0.35">
      <c r="A13" t="s">
        <v>53</v>
      </c>
      <c r="B13">
        <v>4.3641922650097948E-13</v>
      </c>
    </row>
    <row r="14" spans="1:3" ht="15" thickBot="1" x14ac:dyDescent="0.4">
      <c r="A14" s="68" t="s">
        <v>54</v>
      </c>
      <c r="B14" s="68">
        <v>2.0638985616280254</v>
      </c>
      <c r="C14" s="6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PRE-TEST</vt:lpstr>
      <vt:lpstr>DATA POST-TEST</vt:lpstr>
      <vt:lpstr>PERBEDAAN SKOR</vt:lpstr>
      <vt:lpstr>Thit manual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VivoBook-Ultra</dc:creator>
  <cp:lastModifiedBy>Maghfira Dinda</cp:lastModifiedBy>
  <dcterms:created xsi:type="dcterms:W3CDTF">2023-07-21T17:19:31Z</dcterms:created>
  <dcterms:modified xsi:type="dcterms:W3CDTF">2023-07-21T18:03:31Z</dcterms:modified>
</cp:coreProperties>
</file>